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\Nextcloud\ED PSL\comité de suivi de thèse\"/>
    </mc:Choice>
  </mc:AlternateContent>
  <xr:revisionPtr revIDLastSave="0" documentId="13_ncr:1_{187F8592-2EAA-43D3-9818-32A7FECB1414}" xr6:coauthVersionLast="47" xr6:coauthVersionMax="47" xr10:uidLastSave="{00000000-0000-0000-0000-000000000000}"/>
  <bookViews>
    <workbookView xWindow="-110" yWindow="-110" windowWidth="19420" windowHeight="11500" activeTab="1" xr2:uid="{2B8BB3B8-11BE-4874-BB6C-157E196EB25E}"/>
  </bookViews>
  <sheets>
    <sheet name="Version francais" sheetId="1" r:id="rId1"/>
    <sheet name="English Version" sheetId="3" r:id="rId2"/>
  </sheets>
  <definedNames>
    <definedName name="_xlnm.Print_Area" localSheetId="1">'English Version'!$A$1:$J$47</definedName>
    <definedName name="_xlnm.Print_Area" localSheetId="0">'Version francais'!$A$1:$J$47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4" i="1"/>
  <c r="I14" i="1" s="1"/>
  <c r="H31" i="3"/>
  <c r="H22" i="3"/>
  <c r="H11" i="3"/>
  <c r="H10" i="3"/>
  <c r="H9" i="3"/>
  <c r="H7" i="3"/>
  <c r="H6" i="3"/>
  <c r="I6" i="3" s="1"/>
  <c r="H5" i="3" s="1"/>
  <c r="I5" i="3" s="1"/>
  <c r="G31" i="3"/>
  <c r="G22" i="3"/>
  <c r="I22" i="3" s="1"/>
  <c r="G14" i="3"/>
  <c r="H14" i="3" s="1"/>
  <c r="I11" i="3"/>
  <c r="I10" i="3"/>
  <c r="I9" i="3"/>
  <c r="I7" i="3"/>
  <c r="G5" i="3"/>
  <c r="H7" i="1"/>
  <c r="H6" i="1"/>
  <c r="H11" i="1"/>
  <c r="H10" i="1"/>
  <c r="H9" i="1"/>
  <c r="G31" i="1"/>
  <c r="H31" i="1" s="1"/>
  <c r="G14" i="1"/>
  <c r="G22" i="1"/>
  <c r="I7" i="1"/>
  <c r="I6" i="1"/>
  <c r="I11" i="1"/>
  <c r="I10" i="1"/>
  <c r="I9" i="1"/>
  <c r="G5" i="1"/>
  <c r="I31" i="3" l="1"/>
  <c r="I14" i="3"/>
  <c r="I22" i="1"/>
  <c r="I31" i="1"/>
  <c r="H5" i="1"/>
  <c r="I5" i="1" s="1"/>
  <c r="J5" i="3" l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 pavlowsky</author>
  </authors>
  <commentList>
    <comment ref="G5" authorId="0" shapeId="0" xr:uid="{E39220C4-FD37-40FB-8877-9047FE6EDE23}">
      <text>
        <r>
          <rPr>
            <b/>
            <sz val="9"/>
            <color indexed="81"/>
            <rFont val="Tahoma"/>
            <family val="2"/>
          </rPr>
          <t>alice pavlowsky:</t>
        </r>
        <r>
          <rPr>
            <sz val="9"/>
            <color indexed="81"/>
            <rFont val="Tahoma"/>
            <family val="2"/>
          </rPr>
          <t xml:space="preserve">
a faire que non modifiable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 pavlowsky</author>
  </authors>
  <commentList>
    <comment ref="G5" authorId="0" shapeId="0" xr:uid="{7B2BD3DE-F439-4FF6-B196-862FA8E5D2E6}">
      <text>
        <r>
          <rPr>
            <b/>
            <sz val="9"/>
            <color indexed="81"/>
            <rFont val="Tahoma"/>
            <family val="2"/>
          </rPr>
          <t>alice pavlowsky:</t>
        </r>
        <r>
          <rPr>
            <sz val="9"/>
            <color indexed="81"/>
            <rFont val="Tahoma"/>
            <family val="2"/>
          </rPr>
          <t xml:space="preserve">
a faire que non modifiable</t>
        </r>
      </text>
    </comment>
  </commentList>
</comments>
</file>

<file path=xl/sharedStrings.xml><?xml version="1.0" encoding="utf-8"?>
<sst xmlns="http://schemas.openxmlformats.org/spreadsheetml/2006/main" count="104" uniqueCount="77">
  <si>
    <t>A télécharger et remplir la 1ère année et à compléter les années suivantes, Imprimer le tableau en PDF et le joindre au formulaire-CSI adressé aux membres de votre CSI</t>
  </si>
  <si>
    <t>seules les cases en blanc sont modifiables/remplissables</t>
  </si>
  <si>
    <t>Etudiant.e:</t>
  </si>
  <si>
    <t>NOM:</t>
  </si>
  <si>
    <t>Prenom:</t>
  </si>
  <si>
    <t>type de formation</t>
  </si>
  <si>
    <t>Intitulé de la formation</t>
  </si>
  <si>
    <t>organisme  dispensant la formation</t>
  </si>
  <si>
    <t>responsable de la formation</t>
  </si>
  <si>
    <t>presentiel (lieu)/ on-line</t>
  </si>
  <si>
    <t>date/periode</t>
  </si>
  <si>
    <t>nombre d'heures</t>
  </si>
  <si>
    <t>obligation de formations validées pour l'ED</t>
  </si>
  <si>
    <t>nombre d'heure validées par l'ED par categorie</t>
  </si>
  <si>
    <t>total validé sur les 100h</t>
  </si>
  <si>
    <t>OBLIGATOIRE</t>
  </si>
  <si>
    <t>Integrité scientifique (4h Max prises en compte dans la validation par l'ED)</t>
  </si>
  <si>
    <t>VSSH (2h Max prises en compte dans la validation par l'ED)</t>
  </si>
  <si>
    <t>Journée de l'ED:</t>
  </si>
  <si>
    <t>journée d'accueil (1ere année)</t>
  </si>
  <si>
    <t>ED SdV</t>
  </si>
  <si>
    <t>journée scientifique (2nd année)</t>
  </si>
  <si>
    <t>journée scientifique (3ieme année)</t>
  </si>
  <si>
    <t>Congrés, ecole thématique (présentiel uniquement), (30h Max prise en compte dans la validation par l'ED)</t>
  </si>
  <si>
    <t>Intitulé du congres /ecole thematique</t>
  </si>
  <si>
    <t>organisme organisateur</t>
  </si>
  <si>
    <t>presentiel uniquement</t>
  </si>
  <si>
    <t>ENSEIGNEMENT (30h Max prise en compte dans la validation par l'ED)</t>
  </si>
  <si>
    <t>établissement où a lieu l'enseignement</t>
  </si>
  <si>
    <t>type d'enseignement (TP, TD, cours, autres)</t>
  </si>
  <si>
    <t>Responsable de l'enseignement</t>
  </si>
  <si>
    <t>discipline</t>
  </si>
  <si>
    <t>AUTRES</t>
  </si>
  <si>
    <t>organisme dispensant la formation</t>
  </si>
  <si>
    <t>Responsable de la formation</t>
  </si>
  <si>
    <t>objectif/ competence visée</t>
  </si>
  <si>
    <t>vulgarisation / mediation scientifique</t>
  </si>
  <si>
    <t>formation technique specifique</t>
  </si>
  <si>
    <t>formation specifique on-line</t>
  </si>
  <si>
    <t>soft skill</t>
  </si>
  <si>
    <t>To be download and fill in for the 1st year and complete for subsequent years. Print the table in PDF and attach it to the CSI form sent to your CSI members.</t>
  </si>
  <si>
    <t>only whites boxes can be filled</t>
  </si>
  <si>
    <t>type of training</t>
  </si>
  <si>
    <t>course title</t>
  </si>
  <si>
    <t>organization providing training</t>
  </si>
  <si>
    <t>head of training</t>
  </si>
  <si>
    <t>on-site(location)/ on-line</t>
  </si>
  <si>
    <t>number of hours</t>
  </si>
  <si>
    <t>number of hours validated by the ED by category</t>
  </si>
  <si>
    <t>Scientific integrity (4h max taken into account in the validation by the ED)</t>
  </si>
  <si>
    <t>VSSH (2h max taken into account in the validation by the ED)</t>
  </si>
  <si>
    <t>ED Day:</t>
  </si>
  <si>
    <t>Congresses, thematic school (face-to-face only), (30h Max taken into account in the validation by the ED)</t>
  </si>
  <si>
    <t>Title of the conference /thematic school</t>
  </si>
  <si>
    <t>organising institute</t>
  </si>
  <si>
    <t>on-site only</t>
  </si>
  <si>
    <t>establishment where the teaching takes place</t>
  </si>
  <si>
    <t>type of teaching (practical, practical training, lectures, other)</t>
  </si>
  <si>
    <t>Head of teaching</t>
  </si>
  <si>
    <t>disciplines</t>
  </si>
  <si>
    <t>OTHER</t>
  </si>
  <si>
    <t>Course title</t>
  </si>
  <si>
    <t>organisation providing the training</t>
  </si>
  <si>
    <t>Head of training</t>
  </si>
  <si>
    <t>objective/ target competence</t>
  </si>
  <si>
    <t>science popularisation / mediation</t>
  </si>
  <si>
    <t>specific technical training</t>
  </si>
  <si>
    <t xml:space="preserve">on-line specific training </t>
  </si>
  <si>
    <t>TEACHING             (30h Max taken into account for validation by the ED)</t>
  </si>
  <si>
    <t>No minimum number of compulsory hours</t>
  </si>
  <si>
    <t>No minimum number of compulsory hours, but a maximum threshold of 30 hours will be taken into account by the ED</t>
  </si>
  <si>
    <t>number of hours validated by the ED (a maximum threshold of 30 hours will be taken into account)</t>
  </si>
  <si>
    <t>number of hours validated by the ED</t>
  </si>
  <si>
    <t>total validated out of  the 100 hours for the entire PhD</t>
  </si>
  <si>
    <t>pas de nombre d'heure minimal obligatoire</t>
  </si>
  <si>
    <t>pas de nombre d'heure minimal obligatoire, mais un seuil max de 30h sera validé par l'ED</t>
  </si>
  <si>
    <t>obligation de formations validées pour l'ED, un seuil max de 30h sera validé par l'ED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</si>
</sst>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wrapText="1"/>
    </xf>
    <xf numFmtId="0" fontId="0" fillId="5" borderId="0" xfId="0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3" xfId="0" applyFont="1" applyFill="1" applyBorder="1"/>
    <xf numFmtId="0" fontId="0" fillId="5" borderId="6" xfId="0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0" fillId="5" borderId="8" xfId="0" applyFill="1" applyBorder="1"/>
    <xf numFmtId="0" fontId="0" fillId="5" borderId="7" xfId="0" applyFill="1" applyBorder="1" applyAlignment="1">
      <alignment wrapText="1"/>
    </xf>
    <xf numFmtId="0" fontId="0" fillId="0" borderId="10" xfId="0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8" xfId="0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/>
    <xf numFmtId="0" fontId="0" fillId="4" borderId="8" xfId="0" applyFill="1" applyBorder="1"/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5" borderId="14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6" borderId="1" xfId="0" applyFill="1" applyBorder="1" applyAlignment="1">
      <alignment wrapText="1"/>
    </xf>
    <xf numFmtId="0" fontId="0" fillId="6" borderId="8" xfId="0" applyFill="1" applyBorder="1"/>
    <xf numFmtId="0" fontId="0" fillId="6" borderId="10" xfId="0" applyFill="1" applyBorder="1" applyAlignment="1">
      <alignment wrapText="1"/>
    </xf>
    <xf numFmtId="0" fontId="0" fillId="6" borderId="11" xfId="0" applyFill="1" applyBorder="1"/>
    <xf numFmtId="0" fontId="0" fillId="6" borderId="1" xfId="0" applyFill="1" applyBorder="1"/>
    <xf numFmtId="0" fontId="0" fillId="6" borderId="10" xfId="0" applyFill="1" applyBorder="1"/>
    <xf numFmtId="0" fontId="0" fillId="7" borderId="1" xfId="0" applyFill="1" applyBorder="1"/>
    <xf numFmtId="0" fontId="0" fillId="7" borderId="8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5" fillId="0" borderId="23" xfId="0" applyFont="1" applyBorder="1" applyAlignment="1">
      <alignment horizont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Protection="1"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9338-7609-4132-95DC-0C759D57AE58}">
  <sheetPr codeName="Feuil1">
    <pageSetUpPr fitToPage="1"/>
  </sheetPr>
  <dimension ref="A1:J47"/>
  <sheetViews>
    <sheetView zoomScale="82" workbookViewId="0">
      <selection activeCell="D6" sqref="D6"/>
    </sheetView>
  </sheetViews>
  <sheetFormatPr baseColWidth="10" defaultColWidth="11.453125" defaultRowHeight="14.5" x14ac:dyDescent="0.35"/>
  <cols>
    <col min="1" max="1" width="16.26953125" style="1" customWidth="1"/>
    <col min="2" max="2" width="27.453125" customWidth="1"/>
    <col min="3" max="3" width="27.1796875" customWidth="1"/>
    <col min="4" max="4" width="16.81640625" customWidth="1"/>
    <col min="5" max="6" width="14" customWidth="1"/>
    <col min="7" max="7" width="8.1796875" customWidth="1"/>
    <col min="8" max="8" width="22.7265625" customWidth="1"/>
    <col min="9" max="9" width="16.453125" customWidth="1"/>
  </cols>
  <sheetData>
    <row r="1" spans="1:10" ht="40.5" customHeight="1" x14ac:dyDescent="0.45">
      <c r="A1" s="48" t="s">
        <v>0</v>
      </c>
      <c r="B1" s="48"/>
      <c r="C1" s="48"/>
      <c r="D1" s="48"/>
      <c r="E1" s="48"/>
      <c r="F1" s="48"/>
      <c r="G1" s="48"/>
      <c r="H1" s="48"/>
    </row>
    <row r="2" spans="1:10" ht="22.5" customHeight="1" thickBot="1" x14ac:dyDescent="0.5">
      <c r="A2" s="66" t="s">
        <v>1</v>
      </c>
      <c r="B2" s="66"/>
      <c r="C2" s="66"/>
      <c r="D2" s="66"/>
      <c r="E2" s="66"/>
      <c r="F2" s="66"/>
      <c r="G2" s="66"/>
      <c r="H2" s="66"/>
    </row>
    <row r="3" spans="1:10" ht="15" thickBot="1" x14ac:dyDescent="0.4">
      <c r="A3" s="69" t="s">
        <v>2</v>
      </c>
      <c r="B3" s="70" t="s">
        <v>3</v>
      </c>
      <c r="C3" s="70"/>
      <c r="D3" s="70" t="s">
        <v>4</v>
      </c>
      <c r="E3" s="71"/>
      <c r="F3" s="72"/>
      <c r="G3" s="34"/>
      <c r="H3" s="35"/>
    </row>
    <row r="4" spans="1:10" s="5" customFormat="1" ht="50.5" customHeight="1" x14ac:dyDescent="0.35">
      <c r="A4" s="32" t="s">
        <v>5</v>
      </c>
      <c r="B4" s="33" t="s">
        <v>6</v>
      </c>
      <c r="C4" s="33" t="s">
        <v>7</v>
      </c>
      <c r="D4" s="33" t="s">
        <v>8</v>
      </c>
      <c r="E4" s="33" t="s">
        <v>9</v>
      </c>
      <c r="F4" s="33" t="s">
        <v>10</v>
      </c>
      <c r="G4" s="33" t="s">
        <v>11</v>
      </c>
      <c r="H4" s="33" t="s">
        <v>12</v>
      </c>
      <c r="I4" s="14" t="s">
        <v>13</v>
      </c>
      <c r="J4" s="12" t="s">
        <v>14</v>
      </c>
    </row>
    <row r="5" spans="1:10" s="6" customFormat="1" ht="15" thickBot="1" x14ac:dyDescent="0.4">
      <c r="A5" s="15" t="s">
        <v>15</v>
      </c>
      <c r="B5" s="7"/>
      <c r="C5" s="7"/>
      <c r="D5" s="7"/>
      <c r="E5" s="7"/>
      <c r="F5" s="7"/>
      <c r="G5" s="7">
        <f>SUM(G6:G11)</f>
        <v>0</v>
      </c>
      <c r="H5" s="7">
        <f>SUM(I6:I11)</f>
        <v>0</v>
      </c>
      <c r="I5" s="16" t="str">
        <f>IF(H5=18,18,"total non atteint")</f>
        <v>total non atteint</v>
      </c>
      <c r="J5" s="13">
        <f>SUM(H5,I14,I22,I31)</f>
        <v>0</v>
      </c>
    </row>
    <row r="6" spans="1:10" ht="87" x14ac:dyDescent="0.35">
      <c r="A6" s="15" t="s">
        <v>16</v>
      </c>
      <c r="B6" s="28"/>
      <c r="C6" s="28"/>
      <c r="D6" s="28"/>
      <c r="E6" s="28"/>
      <c r="F6" s="28"/>
      <c r="G6" s="28"/>
      <c r="H6" s="40" t="str">
        <f>IF(G6&gt;=4,"ok","total non atteint")</f>
        <v>total non atteint</v>
      </c>
      <c r="I6" s="37">
        <f>IF(H6="ok",4,G6)</f>
        <v>0</v>
      </c>
    </row>
    <row r="7" spans="1:10" ht="58" x14ac:dyDescent="0.35">
      <c r="A7" s="15" t="s">
        <v>17</v>
      </c>
      <c r="B7" s="28"/>
      <c r="C7" s="28"/>
      <c r="D7" s="28"/>
      <c r="E7" s="28"/>
      <c r="F7" s="28"/>
      <c r="G7" s="28"/>
      <c r="H7" s="40" t="str">
        <f>IF(G7&gt;=2,"ok","total non atteint")</f>
        <v>total non atteint</v>
      </c>
      <c r="I7" s="37">
        <f>IF(H7="ok",2,G7)</f>
        <v>0</v>
      </c>
    </row>
    <row r="8" spans="1:10" x14ac:dyDescent="0.35">
      <c r="A8" s="17"/>
      <c r="B8" s="28"/>
      <c r="C8" s="28"/>
      <c r="D8" s="28"/>
      <c r="E8" s="28"/>
      <c r="F8" s="28"/>
      <c r="G8" s="28"/>
      <c r="H8" s="40"/>
      <c r="I8" s="37"/>
    </row>
    <row r="9" spans="1:10" x14ac:dyDescent="0.35">
      <c r="A9" s="60" t="s">
        <v>18</v>
      </c>
      <c r="B9" s="40" t="s">
        <v>19</v>
      </c>
      <c r="C9" s="40" t="s">
        <v>20</v>
      </c>
      <c r="D9" s="28"/>
      <c r="E9" s="28"/>
      <c r="F9" s="28"/>
      <c r="G9" s="28"/>
      <c r="H9" s="40" t="str">
        <f>IF(G9&gt;=4,"ok","total non atteint")</f>
        <v>total non atteint</v>
      </c>
      <c r="I9" s="37">
        <f>IF(H9="ok",4,G9)</f>
        <v>0</v>
      </c>
    </row>
    <row r="10" spans="1:10" x14ac:dyDescent="0.35">
      <c r="A10" s="60"/>
      <c r="B10" s="40" t="s">
        <v>21</v>
      </c>
      <c r="C10" s="40" t="s">
        <v>20</v>
      </c>
      <c r="D10" s="28"/>
      <c r="E10" s="28"/>
      <c r="F10" s="28"/>
      <c r="G10" s="28"/>
      <c r="H10" s="40" t="str">
        <f>IF(G10&gt;=4,"ok","total non atteint")</f>
        <v>total non atteint</v>
      </c>
      <c r="I10" s="37">
        <f>IF(H10="ok",4,G10)</f>
        <v>0</v>
      </c>
    </row>
    <row r="11" spans="1:10" x14ac:dyDescent="0.35">
      <c r="A11" s="60"/>
      <c r="B11" s="40" t="s">
        <v>22</v>
      </c>
      <c r="C11" s="40" t="s">
        <v>20</v>
      </c>
      <c r="D11" s="28"/>
      <c r="E11" s="28"/>
      <c r="F11" s="28"/>
      <c r="G11" s="28"/>
      <c r="H11" s="40" t="str">
        <f>IF(G11&gt;=4,"ok","total non atteint")</f>
        <v>total non atteint</v>
      </c>
      <c r="I11" s="37">
        <f>IF(H11="ok",4,G11)</f>
        <v>0</v>
      </c>
    </row>
    <row r="12" spans="1:10" ht="15" thickBot="1" x14ac:dyDescent="0.4">
      <c r="A12" s="61"/>
      <c r="B12" s="18"/>
      <c r="C12" s="18"/>
      <c r="D12" s="18"/>
      <c r="E12" s="18"/>
      <c r="F12" s="18"/>
      <c r="G12" s="18"/>
      <c r="H12" s="41"/>
      <c r="I12" s="39"/>
    </row>
    <row r="13" spans="1:10" s="2" customFormat="1" ht="58" x14ac:dyDescent="0.35">
      <c r="A13" s="52" t="s">
        <v>23</v>
      </c>
      <c r="B13" s="19" t="s">
        <v>24</v>
      </c>
      <c r="C13" s="19" t="s">
        <v>25</v>
      </c>
      <c r="D13" s="19"/>
      <c r="E13" s="19" t="s">
        <v>26</v>
      </c>
      <c r="F13" s="19" t="s">
        <v>10</v>
      </c>
      <c r="G13" s="19" t="s">
        <v>11</v>
      </c>
      <c r="H13" s="19" t="s">
        <v>76</v>
      </c>
      <c r="I13" s="20"/>
    </row>
    <row r="14" spans="1:10" s="2" customFormat="1" x14ac:dyDescent="0.35">
      <c r="A14" s="53"/>
      <c r="B14" s="9"/>
      <c r="C14" s="9"/>
      <c r="D14" s="9"/>
      <c r="E14" s="9"/>
      <c r="F14" s="9"/>
      <c r="G14" s="9">
        <f>SUM(G15:G20)</f>
        <v>0</v>
      </c>
      <c r="H14" s="9" t="str">
        <f>IF(G14&gt;=30,"max. d'heures pris en compte atteint","seuil non atteint")</f>
        <v>seuil non atteint</v>
      </c>
      <c r="I14" s="21">
        <f>IF(H14="ok",30,G14)</f>
        <v>0</v>
      </c>
    </row>
    <row r="15" spans="1:10" x14ac:dyDescent="0.35">
      <c r="A15" s="53"/>
      <c r="B15" s="28"/>
      <c r="C15" s="28"/>
      <c r="D15" s="28"/>
      <c r="E15" s="28"/>
      <c r="F15" s="28"/>
      <c r="G15" s="28"/>
      <c r="H15" s="40"/>
      <c r="I15" s="37"/>
    </row>
    <row r="16" spans="1:10" x14ac:dyDescent="0.35">
      <c r="A16" s="53"/>
      <c r="B16" s="28"/>
      <c r="C16" s="28"/>
      <c r="D16" s="28"/>
      <c r="E16" s="28"/>
      <c r="F16" s="28"/>
      <c r="G16" s="28"/>
      <c r="H16" s="40"/>
      <c r="I16" s="37"/>
    </row>
    <row r="17" spans="1:9" x14ac:dyDescent="0.35">
      <c r="A17" s="53"/>
      <c r="B17" s="28"/>
      <c r="C17" s="28"/>
      <c r="D17" s="28"/>
      <c r="E17" s="28"/>
      <c r="F17" s="28"/>
      <c r="G17" s="28"/>
      <c r="H17" s="40"/>
      <c r="I17" s="37"/>
    </row>
    <row r="18" spans="1:9" x14ac:dyDescent="0.35">
      <c r="A18" s="53"/>
      <c r="B18" s="28"/>
      <c r="C18" s="28"/>
      <c r="D18" s="28"/>
      <c r="E18" s="28"/>
      <c r="F18" s="28"/>
      <c r="G18" s="28"/>
      <c r="H18" s="40"/>
      <c r="I18" s="37"/>
    </row>
    <row r="19" spans="1:9" x14ac:dyDescent="0.35">
      <c r="A19" s="53"/>
      <c r="B19" s="28"/>
      <c r="C19" s="28"/>
      <c r="D19" s="28"/>
      <c r="E19" s="28"/>
      <c r="F19" s="28"/>
      <c r="G19" s="28"/>
      <c r="H19" s="40"/>
      <c r="I19" s="37"/>
    </row>
    <row r="20" spans="1:9" ht="15" thickBot="1" x14ac:dyDescent="0.4">
      <c r="A20" s="54"/>
      <c r="B20" s="29"/>
      <c r="C20" s="29"/>
      <c r="D20" s="29"/>
      <c r="E20" s="29"/>
      <c r="F20" s="29"/>
      <c r="G20" s="29"/>
      <c r="H20" s="41"/>
      <c r="I20" s="39"/>
    </row>
    <row r="21" spans="1:9" s="3" customFormat="1" ht="58" x14ac:dyDescent="0.35">
      <c r="A21" s="55" t="s">
        <v>27</v>
      </c>
      <c r="B21" s="22" t="s">
        <v>28</v>
      </c>
      <c r="C21" s="22" t="s">
        <v>29</v>
      </c>
      <c r="D21" s="22" t="s">
        <v>30</v>
      </c>
      <c r="E21" s="22" t="s">
        <v>31</v>
      </c>
      <c r="F21" s="22" t="s">
        <v>10</v>
      </c>
      <c r="G21" s="22" t="s">
        <v>11</v>
      </c>
      <c r="H21" s="22" t="s">
        <v>75</v>
      </c>
      <c r="I21" s="23"/>
    </row>
    <row r="22" spans="1:9" s="3" customFormat="1" x14ac:dyDescent="0.35">
      <c r="A22" s="56"/>
      <c r="B22" s="10"/>
      <c r="C22" s="10"/>
      <c r="D22" s="10"/>
      <c r="E22" s="10"/>
      <c r="F22" s="10"/>
      <c r="G22" s="10">
        <f>SUM(G23:G29)</f>
        <v>0</v>
      </c>
      <c r="H22" s="10" t="str">
        <f>IF(G22&gt;=30,"max. d'heures pris en compte atteint","total non atteint")</f>
        <v>total non atteint</v>
      </c>
      <c r="I22" s="24">
        <f>IF(H22="max pris en compte",30,G22)</f>
        <v>0</v>
      </c>
    </row>
    <row r="23" spans="1:9" x14ac:dyDescent="0.35">
      <c r="A23" s="56"/>
      <c r="B23" s="30"/>
      <c r="C23" s="30"/>
      <c r="D23" s="30"/>
      <c r="E23" s="30"/>
      <c r="F23" s="30"/>
      <c r="G23" s="30"/>
      <c r="H23" s="36"/>
      <c r="I23" s="37"/>
    </row>
    <row r="24" spans="1:9" x14ac:dyDescent="0.35">
      <c r="A24" s="56"/>
      <c r="B24" s="30"/>
      <c r="C24" s="30"/>
      <c r="D24" s="30"/>
      <c r="E24" s="30"/>
      <c r="F24" s="30"/>
      <c r="G24" s="30"/>
      <c r="H24" s="36"/>
      <c r="I24" s="37"/>
    </row>
    <row r="25" spans="1:9" x14ac:dyDescent="0.35">
      <c r="A25" s="56"/>
      <c r="B25" s="30"/>
      <c r="C25" s="30"/>
      <c r="D25" s="30"/>
      <c r="E25" s="30"/>
      <c r="F25" s="30"/>
      <c r="G25" s="30"/>
      <c r="H25" s="36"/>
      <c r="I25" s="37"/>
    </row>
    <row r="26" spans="1:9" x14ac:dyDescent="0.35">
      <c r="A26" s="56"/>
      <c r="B26" s="30"/>
      <c r="C26" s="30"/>
      <c r="D26" s="30"/>
      <c r="E26" s="30"/>
      <c r="F26" s="30"/>
      <c r="G26" s="30"/>
      <c r="H26" s="36"/>
      <c r="I26" s="37"/>
    </row>
    <row r="27" spans="1:9" x14ac:dyDescent="0.35">
      <c r="A27" s="56"/>
      <c r="B27" s="30"/>
      <c r="C27" s="30"/>
      <c r="D27" s="30"/>
      <c r="E27" s="30"/>
      <c r="F27" s="30"/>
      <c r="G27" s="30"/>
      <c r="H27" s="36"/>
      <c r="I27" s="37"/>
    </row>
    <row r="28" spans="1:9" x14ac:dyDescent="0.35">
      <c r="A28" s="56"/>
      <c r="B28" s="30"/>
      <c r="C28" s="30"/>
      <c r="D28" s="30"/>
      <c r="E28" s="30"/>
      <c r="F28" s="30"/>
      <c r="G28" s="30"/>
      <c r="H28" s="36"/>
      <c r="I28" s="37"/>
    </row>
    <row r="29" spans="1:9" ht="15" thickBot="1" x14ac:dyDescent="0.4">
      <c r="A29" s="57"/>
      <c r="B29" s="31"/>
      <c r="C29" s="31"/>
      <c r="D29" s="31"/>
      <c r="E29" s="31"/>
      <c r="F29" s="31"/>
      <c r="G29" s="31"/>
      <c r="H29" s="38"/>
      <c r="I29" s="39"/>
    </row>
    <row r="30" spans="1:9" s="4" customFormat="1" ht="43.5" x14ac:dyDescent="0.35">
      <c r="A30" s="58" t="s">
        <v>32</v>
      </c>
      <c r="B30" s="25" t="s">
        <v>6</v>
      </c>
      <c r="C30" s="25" t="s">
        <v>33</v>
      </c>
      <c r="D30" s="25" t="s">
        <v>34</v>
      </c>
      <c r="E30" s="25" t="s">
        <v>35</v>
      </c>
      <c r="F30" s="25" t="s">
        <v>10</v>
      </c>
      <c r="G30" s="25" t="s">
        <v>11</v>
      </c>
      <c r="H30" s="25" t="s">
        <v>74</v>
      </c>
      <c r="I30" s="26"/>
    </row>
    <row r="31" spans="1:9" s="4" customFormat="1" x14ac:dyDescent="0.35">
      <c r="A31" s="59"/>
      <c r="B31" s="11"/>
      <c r="C31" s="11"/>
      <c r="D31" s="11"/>
      <c r="E31" s="11"/>
      <c r="F31" s="11"/>
      <c r="G31" s="11">
        <f>SUM(G32:G47)</f>
        <v>0</v>
      </c>
      <c r="H31" s="11" t="str">
        <f>IF(G31&gt;=60,"ok","total non atteint")</f>
        <v>total non atteint</v>
      </c>
      <c r="I31" s="27">
        <f>IF(H31="ok",30,G31)</f>
        <v>0</v>
      </c>
    </row>
    <row r="32" spans="1:9" ht="17.5" customHeight="1" x14ac:dyDescent="0.35">
      <c r="A32" s="49" t="s">
        <v>36</v>
      </c>
      <c r="B32" s="28"/>
      <c r="C32" s="28"/>
      <c r="D32" s="28"/>
      <c r="E32" s="28"/>
      <c r="F32" s="28"/>
      <c r="G32" s="28"/>
      <c r="H32" s="40"/>
      <c r="I32" s="37"/>
    </row>
    <row r="33" spans="1:9" x14ac:dyDescent="0.35">
      <c r="A33" s="50"/>
      <c r="B33" s="28"/>
      <c r="C33" s="28"/>
      <c r="D33" s="28"/>
      <c r="E33" s="28"/>
      <c r="F33" s="28"/>
      <c r="G33" s="28"/>
      <c r="H33" s="40"/>
      <c r="I33" s="37"/>
    </row>
    <row r="34" spans="1:9" x14ac:dyDescent="0.35">
      <c r="A34" s="50"/>
      <c r="B34" s="28"/>
      <c r="C34" s="28"/>
      <c r="D34" s="28"/>
      <c r="E34" s="28"/>
      <c r="F34" s="28"/>
      <c r="G34" s="28"/>
      <c r="H34" s="40"/>
      <c r="I34" s="37"/>
    </row>
    <row r="35" spans="1:9" x14ac:dyDescent="0.35">
      <c r="A35" s="62"/>
      <c r="B35" s="28"/>
      <c r="C35" s="28"/>
      <c r="D35" s="28"/>
      <c r="E35" s="28"/>
      <c r="F35" s="28"/>
      <c r="G35" s="28"/>
      <c r="H35" s="40"/>
      <c r="I35" s="37"/>
    </row>
    <row r="36" spans="1:9" ht="18.649999999999999" customHeight="1" x14ac:dyDescent="0.35">
      <c r="A36" s="49" t="s">
        <v>37</v>
      </c>
      <c r="B36" s="28"/>
      <c r="C36" s="28"/>
      <c r="D36" s="28"/>
      <c r="E36" s="28"/>
      <c r="F36" s="28"/>
      <c r="G36" s="28"/>
      <c r="H36" s="40"/>
      <c r="I36" s="37"/>
    </row>
    <row r="37" spans="1:9" x14ac:dyDescent="0.35">
      <c r="A37" s="50"/>
      <c r="B37" s="28"/>
      <c r="C37" s="28"/>
      <c r="D37" s="28"/>
      <c r="E37" s="28"/>
      <c r="F37" s="28"/>
      <c r="G37" s="28"/>
      <c r="H37" s="40"/>
      <c r="I37" s="37"/>
    </row>
    <row r="38" spans="1:9" x14ac:dyDescent="0.35">
      <c r="A38" s="50"/>
      <c r="B38" s="28"/>
      <c r="C38" s="28"/>
      <c r="D38" s="28"/>
      <c r="E38" s="28"/>
      <c r="F38" s="28"/>
      <c r="G38" s="28"/>
      <c r="H38" s="40"/>
      <c r="I38" s="37"/>
    </row>
    <row r="39" spans="1:9" x14ac:dyDescent="0.35">
      <c r="A39" s="62"/>
      <c r="B39" s="28"/>
      <c r="C39" s="28"/>
      <c r="D39" s="28"/>
      <c r="E39" s="28"/>
      <c r="F39" s="28"/>
      <c r="G39" s="28"/>
      <c r="H39" s="40"/>
      <c r="I39" s="37"/>
    </row>
    <row r="40" spans="1:9" ht="15" customHeight="1" x14ac:dyDescent="0.35">
      <c r="A40" s="63" t="s">
        <v>38</v>
      </c>
      <c r="B40" s="28"/>
      <c r="C40" s="28"/>
      <c r="D40" s="28"/>
      <c r="E40" s="28"/>
      <c r="F40" s="28"/>
      <c r="G40" s="28"/>
      <c r="H40" s="40"/>
      <c r="I40" s="37"/>
    </row>
    <row r="41" spans="1:9" x14ac:dyDescent="0.35">
      <c r="A41" s="64"/>
      <c r="B41" s="28"/>
      <c r="C41" s="28"/>
      <c r="D41" s="28"/>
      <c r="E41" s="28"/>
      <c r="F41" s="28"/>
      <c r="G41" s="28"/>
      <c r="H41" s="40"/>
      <c r="I41" s="37"/>
    </row>
    <row r="42" spans="1:9" x14ac:dyDescent="0.35">
      <c r="A42" s="64"/>
      <c r="B42" s="28"/>
      <c r="C42" s="28"/>
      <c r="D42" s="28"/>
      <c r="E42" s="28"/>
      <c r="F42" s="28"/>
      <c r="G42" s="28"/>
      <c r="H42" s="40"/>
      <c r="I42" s="37"/>
    </row>
    <row r="43" spans="1:9" x14ac:dyDescent="0.35">
      <c r="A43" s="65"/>
      <c r="B43" s="28"/>
      <c r="C43" s="28"/>
      <c r="D43" s="28"/>
      <c r="E43" s="28"/>
      <c r="F43" s="28"/>
      <c r="G43" s="28"/>
      <c r="H43" s="40"/>
      <c r="I43" s="37"/>
    </row>
    <row r="44" spans="1:9" x14ac:dyDescent="0.35">
      <c r="A44" s="49" t="s">
        <v>39</v>
      </c>
      <c r="B44" s="28"/>
      <c r="C44" s="28"/>
      <c r="D44" s="28"/>
      <c r="E44" s="28"/>
      <c r="F44" s="28"/>
      <c r="G44" s="28"/>
      <c r="H44" s="40"/>
      <c r="I44" s="37"/>
    </row>
    <row r="45" spans="1:9" x14ac:dyDescent="0.35">
      <c r="A45" s="50"/>
      <c r="B45" s="28"/>
      <c r="C45" s="28"/>
      <c r="D45" s="28"/>
      <c r="E45" s="28"/>
      <c r="F45" s="28"/>
      <c r="G45" s="28"/>
      <c r="H45" s="40"/>
      <c r="I45" s="37"/>
    </row>
    <row r="46" spans="1:9" x14ac:dyDescent="0.35">
      <c r="A46" s="50"/>
      <c r="B46" s="28"/>
      <c r="C46" s="28"/>
      <c r="D46" s="28"/>
      <c r="E46" s="28"/>
      <c r="F46" s="28"/>
      <c r="G46" s="28"/>
      <c r="H46" s="40"/>
      <c r="I46" s="37"/>
    </row>
    <row r="47" spans="1:9" ht="15" thickBot="1" x14ac:dyDescent="0.4">
      <c r="A47" s="51"/>
      <c r="B47" s="29"/>
      <c r="C47" s="29"/>
      <c r="D47" s="29"/>
      <c r="E47" s="29"/>
      <c r="F47" s="29"/>
      <c r="G47" s="29"/>
      <c r="H47" s="41"/>
      <c r="I47" s="39"/>
    </row>
  </sheetData>
  <sheetProtection sheet="1" objects="1" scenarios="1"/>
  <mergeCells count="11">
    <mergeCell ref="A1:H1"/>
    <mergeCell ref="A44:A47"/>
    <mergeCell ref="A13:A20"/>
    <mergeCell ref="A21:A29"/>
    <mergeCell ref="A30:A31"/>
    <mergeCell ref="A9:A12"/>
    <mergeCell ref="A32:A35"/>
    <mergeCell ref="A36:A39"/>
    <mergeCell ref="A40:A43"/>
    <mergeCell ref="A2:H2"/>
    <mergeCell ref="E3:F3"/>
  </mergeCells>
  <pageMargins left="0.70866141732283472" right="0.70866141732283472" top="0.74803149606299213" bottom="0.74803149606299213" header="0.31496062992125984" footer="0.31496062992125984"/>
  <pageSetup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BBF5-AE27-41DB-BF53-E17994B309C7}">
  <sheetPr>
    <pageSetUpPr fitToPage="1"/>
  </sheetPr>
  <dimension ref="A1:J47"/>
  <sheetViews>
    <sheetView tabSelected="1" zoomScale="82" workbookViewId="0">
      <selection activeCell="F17" sqref="F17"/>
    </sheetView>
  </sheetViews>
  <sheetFormatPr baseColWidth="10" defaultColWidth="11.453125" defaultRowHeight="14.5" x14ac:dyDescent="0.35"/>
  <cols>
    <col min="1" max="1" width="16.26953125" style="1" customWidth="1"/>
    <col min="2" max="2" width="27.453125" customWidth="1"/>
    <col min="3" max="3" width="27.1796875" customWidth="1"/>
    <col min="4" max="4" width="16.81640625" customWidth="1"/>
    <col min="5" max="5" width="15.54296875" customWidth="1"/>
    <col min="6" max="6" width="14" customWidth="1"/>
    <col min="7" max="7" width="8.1796875" customWidth="1"/>
    <col min="8" max="8" width="22.7265625" customWidth="1"/>
    <col min="9" max="9" width="16.453125" customWidth="1"/>
    <col min="10" max="10" width="14" customWidth="1"/>
  </cols>
  <sheetData>
    <row r="1" spans="1:10" ht="40.5" customHeight="1" x14ac:dyDescent="0.45">
      <c r="A1" s="48" t="s">
        <v>40</v>
      </c>
      <c r="B1" s="48"/>
      <c r="C1" s="48"/>
      <c r="D1" s="48"/>
      <c r="E1" s="48"/>
      <c r="F1" s="48"/>
      <c r="G1" s="48"/>
      <c r="H1" s="48"/>
    </row>
    <row r="2" spans="1:10" ht="25.5" customHeight="1" thickBot="1" x14ac:dyDescent="0.5">
      <c r="A2" s="67" t="s">
        <v>41</v>
      </c>
      <c r="B2" s="68"/>
      <c r="C2" s="68"/>
      <c r="D2" s="68"/>
      <c r="E2" s="68"/>
      <c r="F2" s="68"/>
      <c r="G2" s="68"/>
      <c r="H2" s="68"/>
    </row>
    <row r="3" spans="1:10" ht="15" thickBot="1" x14ac:dyDescent="0.4">
      <c r="A3" s="69" t="s">
        <v>2</v>
      </c>
      <c r="B3" s="70" t="s">
        <v>3</v>
      </c>
      <c r="C3" s="70"/>
      <c r="D3" s="70" t="s">
        <v>4</v>
      </c>
      <c r="E3" s="71"/>
      <c r="F3" s="72"/>
      <c r="G3" s="34"/>
      <c r="H3" s="35"/>
    </row>
    <row r="4" spans="1:10" s="5" customFormat="1" ht="59" customHeight="1" x14ac:dyDescent="0.35">
      <c r="A4" s="32" t="s">
        <v>42</v>
      </c>
      <c r="B4" s="33" t="s">
        <v>43</v>
      </c>
      <c r="C4" s="33" t="s">
        <v>44</v>
      </c>
      <c r="D4" s="33" t="s">
        <v>45</v>
      </c>
      <c r="E4" s="33" t="s">
        <v>46</v>
      </c>
      <c r="F4" s="33" t="s">
        <v>10</v>
      </c>
      <c r="G4" s="33" t="s">
        <v>47</v>
      </c>
      <c r="H4" s="33" t="s">
        <v>72</v>
      </c>
      <c r="I4" s="14" t="s">
        <v>48</v>
      </c>
      <c r="J4" s="12" t="s">
        <v>73</v>
      </c>
    </row>
    <row r="5" spans="1:10" s="6" customFormat="1" x14ac:dyDescent="0.35">
      <c r="A5" s="15" t="s">
        <v>15</v>
      </c>
      <c r="B5" s="7"/>
      <c r="C5" s="7"/>
      <c r="D5" s="7"/>
      <c r="E5" s="7"/>
      <c r="F5" s="7"/>
      <c r="G5" s="7">
        <f>SUM(G6:G11)</f>
        <v>0</v>
      </c>
      <c r="H5" s="7">
        <f>SUM(I6:I11)</f>
        <v>0</v>
      </c>
      <c r="I5" s="16" t="str">
        <f>IF(H5=18,18,"total not reach")</f>
        <v>total not reach</v>
      </c>
      <c r="J5" s="13">
        <f>SUM(H5,I14,I22,I31)</f>
        <v>0</v>
      </c>
    </row>
    <row r="6" spans="1:10" ht="72.5" x14ac:dyDescent="0.35">
      <c r="A6" s="15" t="s">
        <v>49</v>
      </c>
      <c r="B6" s="28"/>
      <c r="C6" s="28"/>
      <c r="D6" s="28"/>
      <c r="E6" s="28"/>
      <c r="F6" s="28"/>
      <c r="G6" s="28"/>
      <c r="H6" s="42" t="str">
        <f>IF(G6&gt;=4,"ok","total not reach")</f>
        <v>total not reach</v>
      </c>
      <c r="I6" s="43">
        <f>IF(H6="ok",4,G6)</f>
        <v>0</v>
      </c>
    </row>
    <row r="7" spans="1:10" ht="72.5" x14ac:dyDescent="0.35">
      <c r="A7" s="15" t="s">
        <v>50</v>
      </c>
      <c r="B7" s="28"/>
      <c r="C7" s="28"/>
      <c r="D7" s="28"/>
      <c r="E7" s="28"/>
      <c r="F7" s="28"/>
      <c r="G7" s="28"/>
      <c r="H7" s="42" t="str">
        <f>IF(G7&gt;=2,"ok","total not reach")</f>
        <v>total not reach</v>
      </c>
      <c r="I7" s="43">
        <f>IF(H7="ok",2,G7)</f>
        <v>0</v>
      </c>
    </row>
    <row r="8" spans="1:10" x14ac:dyDescent="0.35">
      <c r="A8" s="17"/>
      <c r="B8" s="28"/>
      <c r="C8" s="28"/>
      <c r="D8" s="28"/>
      <c r="E8" s="28"/>
      <c r="F8" s="28"/>
      <c r="G8" s="28"/>
      <c r="H8" s="42"/>
      <c r="I8" s="43"/>
    </row>
    <row r="9" spans="1:10" x14ac:dyDescent="0.35">
      <c r="A9" s="60" t="s">
        <v>51</v>
      </c>
      <c r="B9" s="42" t="s">
        <v>19</v>
      </c>
      <c r="C9" s="8" t="s">
        <v>20</v>
      </c>
      <c r="D9" s="28"/>
      <c r="E9" s="28"/>
      <c r="F9" s="28"/>
      <c r="G9" s="28"/>
      <c r="H9" s="42" t="str">
        <f>IF(G9&gt;=4,"ok","total not reach")</f>
        <v>total not reach</v>
      </c>
      <c r="I9" s="43">
        <f>IF(H9="ok",4,G9)</f>
        <v>0</v>
      </c>
    </row>
    <row r="10" spans="1:10" x14ac:dyDescent="0.35">
      <c r="A10" s="60"/>
      <c r="B10" s="42" t="s">
        <v>21</v>
      </c>
      <c r="C10" s="8" t="s">
        <v>20</v>
      </c>
      <c r="D10" s="28"/>
      <c r="E10" s="28"/>
      <c r="F10" s="28"/>
      <c r="G10" s="28"/>
      <c r="H10" s="42" t="str">
        <f>IF(G10&gt;=4,"ok","total not reach")</f>
        <v>total not reach</v>
      </c>
      <c r="I10" s="43">
        <f>IF(H10="ok",4,G10)</f>
        <v>0</v>
      </c>
    </row>
    <row r="11" spans="1:10" x14ac:dyDescent="0.35">
      <c r="A11" s="60"/>
      <c r="B11" s="42" t="s">
        <v>22</v>
      </c>
      <c r="C11" s="8" t="s">
        <v>20</v>
      </c>
      <c r="D11" s="28"/>
      <c r="E11" s="28"/>
      <c r="F11" s="28"/>
      <c r="G11" s="28"/>
      <c r="H11" s="42" t="str">
        <f>IF(G11&gt;=4,"ok","total not reach")</f>
        <v>total not reach</v>
      </c>
      <c r="I11" s="43">
        <f>IF(H11="ok",4,G11)</f>
        <v>0</v>
      </c>
    </row>
    <row r="12" spans="1:10" x14ac:dyDescent="0.35">
      <c r="A12" s="61"/>
      <c r="B12" s="18"/>
      <c r="C12" s="18"/>
      <c r="D12" s="18"/>
      <c r="E12" s="18"/>
      <c r="F12" s="18"/>
      <c r="G12" s="18"/>
      <c r="H12" s="44"/>
      <c r="I12" s="45"/>
    </row>
    <row r="13" spans="1:10" s="2" customFormat="1" ht="72.5" x14ac:dyDescent="0.35">
      <c r="A13" s="52" t="s">
        <v>52</v>
      </c>
      <c r="B13" s="19" t="s">
        <v>53</v>
      </c>
      <c r="C13" s="19" t="s">
        <v>54</v>
      </c>
      <c r="D13" s="19"/>
      <c r="E13" s="19" t="s">
        <v>55</v>
      </c>
      <c r="F13" s="19" t="s">
        <v>10</v>
      </c>
      <c r="G13" s="19" t="s">
        <v>47</v>
      </c>
      <c r="H13" s="19" t="s">
        <v>71</v>
      </c>
      <c r="I13" s="20"/>
    </row>
    <row r="14" spans="1:10" s="2" customFormat="1" ht="27.5" customHeight="1" x14ac:dyDescent="0.35">
      <c r="A14" s="53"/>
      <c r="B14" s="9"/>
      <c r="C14" s="9"/>
      <c r="D14" s="9"/>
      <c r="E14" s="9"/>
      <c r="F14" s="9"/>
      <c r="G14" s="9">
        <f>SUM(G15:G20)</f>
        <v>0</v>
      </c>
      <c r="H14" s="9" t="str">
        <f>IF(G14&gt;=30,"Max number of hours reach","Max number of hours not reach")</f>
        <v>Max number of hours not reach</v>
      </c>
      <c r="I14" s="21">
        <f>IF(H14="ok",30,G14)</f>
        <v>0</v>
      </c>
    </row>
    <row r="15" spans="1:10" x14ac:dyDescent="0.35">
      <c r="A15" s="53"/>
      <c r="B15" s="28"/>
      <c r="C15" s="28"/>
      <c r="D15" s="28"/>
      <c r="E15" s="28"/>
      <c r="F15" s="28"/>
      <c r="G15" s="28"/>
      <c r="H15" s="42"/>
      <c r="I15" s="43"/>
    </row>
    <row r="16" spans="1:10" x14ac:dyDescent="0.35">
      <c r="A16" s="53"/>
      <c r="B16" s="28"/>
      <c r="C16" s="28"/>
      <c r="D16" s="28"/>
      <c r="E16" s="28"/>
      <c r="F16" s="28"/>
      <c r="G16" s="28"/>
      <c r="H16" s="42"/>
      <c r="I16" s="43"/>
    </row>
    <row r="17" spans="1:9" x14ac:dyDescent="0.35">
      <c r="A17" s="53"/>
      <c r="B17" s="28"/>
      <c r="C17" s="28"/>
      <c r="D17" s="28"/>
      <c r="E17" s="28"/>
      <c r="F17" s="28"/>
      <c r="G17" s="28"/>
      <c r="H17" s="42"/>
      <c r="I17" s="43"/>
    </row>
    <row r="18" spans="1:9" x14ac:dyDescent="0.35">
      <c r="A18" s="53"/>
      <c r="B18" s="28"/>
      <c r="C18" s="28"/>
      <c r="D18" s="28"/>
      <c r="E18" s="28"/>
      <c r="F18" s="28"/>
      <c r="G18" s="28"/>
      <c r="H18" s="42"/>
      <c r="I18" s="43"/>
    </row>
    <row r="19" spans="1:9" x14ac:dyDescent="0.35">
      <c r="A19" s="53"/>
      <c r="B19" s="28"/>
      <c r="C19" s="28"/>
      <c r="D19" s="28"/>
      <c r="E19" s="28"/>
      <c r="F19" s="28"/>
      <c r="G19" s="28"/>
      <c r="H19" s="42"/>
      <c r="I19" s="43"/>
    </row>
    <row r="20" spans="1:9" x14ac:dyDescent="0.35">
      <c r="A20" s="54"/>
      <c r="B20" s="29"/>
      <c r="C20" s="29"/>
      <c r="D20" s="29"/>
      <c r="E20" s="29"/>
      <c r="F20" s="29"/>
      <c r="G20" s="29"/>
      <c r="H20" s="44"/>
      <c r="I20" s="45"/>
    </row>
    <row r="21" spans="1:9" s="3" customFormat="1" ht="72.5" x14ac:dyDescent="0.35">
      <c r="A21" s="55" t="s">
        <v>68</v>
      </c>
      <c r="B21" s="22" t="s">
        <v>56</v>
      </c>
      <c r="C21" s="22" t="s">
        <v>57</v>
      </c>
      <c r="D21" s="22" t="s">
        <v>58</v>
      </c>
      <c r="E21" s="22" t="s">
        <v>59</v>
      </c>
      <c r="F21" s="22" t="s">
        <v>10</v>
      </c>
      <c r="G21" s="22" t="s">
        <v>11</v>
      </c>
      <c r="H21" s="22" t="s">
        <v>70</v>
      </c>
      <c r="I21" s="23"/>
    </row>
    <row r="22" spans="1:9" s="3" customFormat="1" ht="27" customHeight="1" x14ac:dyDescent="0.35">
      <c r="A22" s="56"/>
      <c r="B22" s="10"/>
      <c r="C22" s="10"/>
      <c r="D22" s="10"/>
      <c r="E22" s="10"/>
      <c r="F22" s="10"/>
      <c r="G22" s="10">
        <f>SUM(G23:G29)</f>
        <v>0</v>
      </c>
      <c r="H22" s="10" t="str">
        <f>IF(G22&gt;=30,"Max number of hours reach","Max number of hours not reach")</f>
        <v>Max number of hours not reach</v>
      </c>
      <c r="I22" s="24">
        <f>IF(H22="max pris en compte",30,G22)</f>
        <v>0</v>
      </c>
    </row>
    <row r="23" spans="1:9" x14ac:dyDescent="0.35">
      <c r="A23" s="56"/>
      <c r="B23" s="30"/>
      <c r="C23" s="30"/>
      <c r="D23" s="30"/>
      <c r="E23" s="30"/>
      <c r="F23" s="30"/>
      <c r="G23" s="30"/>
      <c r="H23" s="46"/>
      <c r="I23" s="43"/>
    </row>
    <row r="24" spans="1:9" x14ac:dyDescent="0.35">
      <c r="A24" s="56"/>
      <c r="B24" s="30"/>
      <c r="C24" s="30"/>
      <c r="D24" s="30"/>
      <c r="E24" s="30"/>
      <c r="F24" s="30"/>
      <c r="G24" s="30"/>
      <c r="H24" s="46"/>
      <c r="I24" s="43"/>
    </row>
    <row r="25" spans="1:9" x14ac:dyDescent="0.35">
      <c r="A25" s="56"/>
      <c r="B25" s="30"/>
      <c r="C25" s="30"/>
      <c r="D25" s="30"/>
      <c r="E25" s="30"/>
      <c r="F25" s="30"/>
      <c r="G25" s="30"/>
      <c r="H25" s="46"/>
      <c r="I25" s="43"/>
    </row>
    <row r="26" spans="1:9" x14ac:dyDescent="0.35">
      <c r="A26" s="56"/>
      <c r="B26" s="30"/>
      <c r="C26" s="30"/>
      <c r="D26" s="30"/>
      <c r="E26" s="30"/>
      <c r="F26" s="30"/>
      <c r="G26" s="30"/>
      <c r="H26" s="46"/>
      <c r="I26" s="43"/>
    </row>
    <row r="27" spans="1:9" x14ac:dyDescent="0.35">
      <c r="A27" s="56"/>
      <c r="B27" s="30"/>
      <c r="C27" s="30"/>
      <c r="D27" s="30"/>
      <c r="E27" s="30"/>
      <c r="F27" s="30"/>
      <c r="G27" s="30"/>
      <c r="H27" s="46"/>
      <c r="I27" s="43"/>
    </row>
    <row r="28" spans="1:9" x14ac:dyDescent="0.35">
      <c r="A28" s="56"/>
      <c r="B28" s="30"/>
      <c r="C28" s="30"/>
      <c r="D28" s="30"/>
      <c r="E28" s="30"/>
      <c r="F28" s="30"/>
      <c r="G28" s="30"/>
      <c r="H28" s="46"/>
      <c r="I28" s="43"/>
    </row>
    <row r="29" spans="1:9" ht="15" thickBot="1" x14ac:dyDescent="0.4">
      <c r="A29" s="57"/>
      <c r="B29" s="31"/>
      <c r="C29" s="31"/>
      <c r="D29" s="31"/>
      <c r="E29" s="31"/>
      <c r="F29" s="31"/>
      <c r="G29" s="31"/>
      <c r="H29" s="47"/>
      <c r="I29" s="45"/>
    </row>
    <row r="30" spans="1:9" s="4" customFormat="1" ht="29" x14ac:dyDescent="0.35">
      <c r="A30" s="58" t="s">
        <v>60</v>
      </c>
      <c r="B30" s="25" t="s">
        <v>61</v>
      </c>
      <c r="C30" s="25" t="s">
        <v>62</v>
      </c>
      <c r="D30" s="25" t="s">
        <v>63</v>
      </c>
      <c r="E30" s="25" t="s">
        <v>64</v>
      </c>
      <c r="F30" s="25" t="s">
        <v>10</v>
      </c>
      <c r="G30" s="25" t="s">
        <v>47</v>
      </c>
      <c r="H30" s="25" t="s">
        <v>69</v>
      </c>
      <c r="I30" s="26"/>
    </row>
    <row r="31" spans="1:9" s="4" customFormat="1" ht="32.5" customHeight="1" x14ac:dyDescent="0.35">
      <c r="A31" s="59"/>
      <c r="B31" s="11"/>
      <c r="C31" s="11"/>
      <c r="D31" s="11"/>
      <c r="E31" s="11"/>
      <c r="F31" s="11"/>
      <c r="G31" s="11">
        <f>SUM(G32:G47)</f>
        <v>0</v>
      </c>
      <c r="H31" s="11" t="str">
        <f>IF(G31&gt;=60,"Max number of hours reach","Max number of hours not reach")</f>
        <v>Max number of hours not reach</v>
      </c>
      <c r="I31" s="27">
        <f>IF(H31="ok",30,G31)</f>
        <v>0</v>
      </c>
    </row>
    <row r="32" spans="1:9" ht="17.5" customHeight="1" x14ac:dyDescent="0.35">
      <c r="A32" s="49" t="s">
        <v>65</v>
      </c>
      <c r="B32" s="28"/>
      <c r="C32" s="28"/>
      <c r="D32" s="28"/>
      <c r="E32" s="28"/>
      <c r="F32" s="28"/>
      <c r="G32" s="28"/>
      <c r="H32" s="42"/>
      <c r="I32" s="43"/>
    </row>
    <row r="33" spans="1:9" x14ac:dyDescent="0.35">
      <c r="A33" s="50"/>
      <c r="B33" s="28"/>
      <c r="C33" s="28"/>
      <c r="D33" s="28"/>
      <c r="E33" s="28"/>
      <c r="F33" s="28"/>
      <c r="G33" s="28"/>
      <c r="H33" s="42"/>
      <c r="I33" s="43"/>
    </row>
    <row r="34" spans="1:9" x14ac:dyDescent="0.35">
      <c r="A34" s="50"/>
      <c r="B34" s="28"/>
      <c r="C34" s="28"/>
      <c r="D34" s="28"/>
      <c r="E34" s="28"/>
      <c r="F34" s="28"/>
      <c r="G34" s="28"/>
      <c r="H34" s="42"/>
      <c r="I34" s="43"/>
    </row>
    <row r="35" spans="1:9" x14ac:dyDescent="0.35">
      <c r="A35" s="62"/>
      <c r="B35" s="28"/>
      <c r="C35" s="28"/>
      <c r="D35" s="28"/>
      <c r="E35" s="28"/>
      <c r="F35" s="28"/>
      <c r="G35" s="28"/>
      <c r="H35" s="42"/>
      <c r="I35" s="43"/>
    </row>
    <row r="36" spans="1:9" ht="18.649999999999999" customHeight="1" x14ac:dyDescent="0.35">
      <c r="A36" s="49" t="s">
        <v>66</v>
      </c>
      <c r="B36" s="28"/>
      <c r="C36" s="28"/>
      <c r="D36" s="28"/>
      <c r="E36" s="28"/>
      <c r="F36" s="28"/>
      <c r="G36" s="28"/>
      <c r="H36" s="42"/>
      <c r="I36" s="43"/>
    </row>
    <row r="37" spans="1:9" x14ac:dyDescent="0.35">
      <c r="A37" s="50"/>
      <c r="B37" s="28"/>
      <c r="C37" s="28"/>
      <c r="D37" s="28"/>
      <c r="E37" s="28"/>
      <c r="F37" s="28"/>
      <c r="G37" s="28"/>
      <c r="H37" s="42"/>
      <c r="I37" s="43"/>
    </row>
    <row r="38" spans="1:9" x14ac:dyDescent="0.35">
      <c r="A38" s="50"/>
      <c r="B38" s="28"/>
      <c r="C38" s="28"/>
      <c r="D38" s="28"/>
      <c r="E38" s="28"/>
      <c r="F38" s="28"/>
      <c r="G38" s="28"/>
      <c r="H38" s="42"/>
      <c r="I38" s="43"/>
    </row>
    <row r="39" spans="1:9" x14ac:dyDescent="0.35">
      <c r="A39" s="62"/>
      <c r="B39" s="28"/>
      <c r="C39" s="28"/>
      <c r="D39" s="28"/>
      <c r="E39" s="28"/>
      <c r="F39" s="28"/>
      <c r="G39" s="28"/>
      <c r="H39" s="42"/>
      <c r="I39" s="43"/>
    </row>
    <row r="40" spans="1:9" ht="15" customHeight="1" x14ac:dyDescent="0.35">
      <c r="A40" s="63" t="s">
        <v>67</v>
      </c>
      <c r="B40" s="28"/>
      <c r="C40" s="28"/>
      <c r="D40" s="28"/>
      <c r="E40" s="28"/>
      <c r="F40" s="28"/>
      <c r="G40" s="28"/>
      <c r="H40" s="42"/>
      <c r="I40" s="43"/>
    </row>
    <row r="41" spans="1:9" x14ac:dyDescent="0.35">
      <c r="A41" s="64"/>
      <c r="B41" s="28"/>
      <c r="C41" s="28"/>
      <c r="D41" s="28"/>
      <c r="E41" s="28"/>
      <c r="F41" s="28"/>
      <c r="G41" s="28"/>
      <c r="H41" s="42"/>
      <c r="I41" s="43"/>
    </row>
    <row r="42" spans="1:9" x14ac:dyDescent="0.35">
      <c r="A42" s="64"/>
      <c r="B42" s="28"/>
      <c r="C42" s="28"/>
      <c r="D42" s="28"/>
      <c r="E42" s="28"/>
      <c r="F42" s="28"/>
      <c r="G42" s="28"/>
      <c r="H42" s="42"/>
      <c r="I42" s="43"/>
    </row>
    <row r="43" spans="1:9" x14ac:dyDescent="0.35">
      <c r="A43" s="65"/>
      <c r="B43" s="28"/>
      <c r="C43" s="28"/>
      <c r="D43" s="28"/>
      <c r="E43" s="28"/>
      <c r="F43" s="28"/>
      <c r="G43" s="28"/>
      <c r="H43" s="42"/>
      <c r="I43" s="43"/>
    </row>
    <row r="44" spans="1:9" x14ac:dyDescent="0.35">
      <c r="A44" s="49" t="s">
        <v>39</v>
      </c>
      <c r="B44" s="28"/>
      <c r="C44" s="28"/>
      <c r="D44" s="28"/>
      <c r="E44" s="28"/>
      <c r="F44" s="28"/>
      <c r="G44" s="28"/>
      <c r="H44" s="42"/>
      <c r="I44" s="43"/>
    </row>
    <row r="45" spans="1:9" x14ac:dyDescent="0.35">
      <c r="A45" s="50"/>
      <c r="B45" s="28"/>
      <c r="C45" s="28"/>
      <c r="D45" s="28"/>
      <c r="E45" s="28"/>
      <c r="F45" s="28"/>
      <c r="G45" s="28"/>
      <c r="H45" s="42"/>
      <c r="I45" s="43"/>
    </row>
    <row r="46" spans="1:9" x14ac:dyDescent="0.35">
      <c r="A46" s="50"/>
      <c r="B46" s="28"/>
      <c r="C46" s="28"/>
      <c r="D46" s="28"/>
      <c r="E46" s="28"/>
      <c r="F46" s="28"/>
      <c r="G46" s="28"/>
      <c r="H46" s="42"/>
      <c r="I46" s="43"/>
    </row>
    <row r="47" spans="1:9" x14ac:dyDescent="0.35">
      <c r="A47" s="51"/>
      <c r="B47" s="29"/>
      <c r="C47" s="29"/>
      <c r="D47" s="29"/>
      <c r="E47" s="29"/>
      <c r="F47" s="29"/>
      <c r="G47" s="29"/>
      <c r="H47" s="44"/>
      <c r="I47" s="45"/>
    </row>
  </sheetData>
  <sheetProtection sheet="1" objects="1" scenarios="1"/>
  <mergeCells count="11">
    <mergeCell ref="A36:A39"/>
    <mergeCell ref="A40:A43"/>
    <mergeCell ref="A44:A47"/>
    <mergeCell ref="A2:H2"/>
    <mergeCell ref="A1:H1"/>
    <mergeCell ref="A9:A12"/>
    <mergeCell ref="A13:A20"/>
    <mergeCell ref="A21:A29"/>
    <mergeCell ref="A30:A31"/>
    <mergeCell ref="A32:A35"/>
    <mergeCell ref="E3:F3"/>
  </mergeCells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513F60C19F984496A112601CF1BB02" ma:contentTypeVersion="13" ma:contentTypeDescription="Crée un document." ma:contentTypeScope="" ma:versionID="1cfb34678e5b596d7336b4405fdb1640">
  <xsd:schema xmlns:xsd="http://www.w3.org/2001/XMLSchema" xmlns:xs="http://www.w3.org/2001/XMLSchema" xmlns:p="http://schemas.microsoft.com/office/2006/metadata/properties" xmlns:ns2="d9c0b2ef-4714-4883-ac9a-b663cedf5516" xmlns:ns3="c25d6c72-7a21-491b-a862-02ca2b07d677" targetNamespace="http://schemas.microsoft.com/office/2006/metadata/properties" ma:root="true" ma:fieldsID="5cfc06ba8858df64f41a3521b3c8bc94" ns2:_="" ns3:_="">
    <xsd:import namespace="d9c0b2ef-4714-4883-ac9a-b663cedf5516"/>
    <xsd:import namespace="c25d6c72-7a21-491b-a862-02ca2b07d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0b2ef-4714-4883-ac9a-b663cedf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2825629-3c2e-4de7-855a-262a1979ca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d6c72-7a21-491b-a862-02ca2b07d6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57e4d2-02fb-4a94-8479-ae35fcaf7633}" ma:internalName="TaxCatchAll" ma:showField="CatchAllData" ma:web="c25d6c72-7a21-491b-a862-02ca2b07d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0b2ef-4714-4883-ac9a-b663cedf5516">
      <Terms xmlns="http://schemas.microsoft.com/office/infopath/2007/PartnerControls"/>
    </lcf76f155ced4ddcb4097134ff3c332f>
    <TaxCatchAll xmlns="c25d6c72-7a21-491b-a862-02ca2b07d677" xsi:nil="true"/>
  </documentManagement>
</p:properties>
</file>

<file path=customXml/itemProps1.xml><?xml version="1.0" encoding="utf-8"?>
<ds:datastoreItem xmlns:ds="http://schemas.openxmlformats.org/officeDocument/2006/customXml" ds:itemID="{3EA806E7-00A4-42DD-9900-9A8E91F80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E096D-58BF-4A68-B14D-DA41FD7C9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0b2ef-4714-4883-ac9a-b663cedf5516"/>
    <ds:schemaRef ds:uri="c25d6c72-7a21-491b-a862-02ca2b07d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49B603-F3E9-4ED6-B63F-9A8B6A203E70}">
  <ds:schemaRefs>
    <ds:schemaRef ds:uri="http://schemas.microsoft.com/office/2006/metadata/properties"/>
    <ds:schemaRef ds:uri="http://schemas.microsoft.com/office/infopath/2007/PartnerControls"/>
    <ds:schemaRef ds:uri="d9c0b2ef-4714-4883-ac9a-b663cedf5516"/>
    <ds:schemaRef ds:uri="c25d6c72-7a21-491b-a862-02ca2b07d6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Version francais</vt:lpstr>
      <vt:lpstr>English Version</vt:lpstr>
      <vt:lpstr>'English Version'!Zone_d_impression</vt:lpstr>
      <vt:lpstr>'Version francais'!Zone_d_impression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pavlowsky</dc:creator>
  <cp:keywords/>
  <dc:description/>
  <cp:lastModifiedBy>alice pavlowsky</cp:lastModifiedBy>
  <cp:revision/>
  <dcterms:created xsi:type="dcterms:W3CDTF">2025-04-03T13:57:14Z</dcterms:created>
  <dcterms:modified xsi:type="dcterms:W3CDTF">2025-04-20T06:00:27Z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0x010100A3513F60C19F984496A112601CF1BB02</vt:lpwstr>
  </property>
  <property fmtid="{D5CDD505-2E9C-101B-9397-08002B2CF9AE}" pid="3" name="MediaServiceImageTags">
    <vt:lpwstr/>
  </property>
</Properties>
</file>